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 10" sheetId="1" r:id="rId1"/>
  </sheets>
  <definedNames>
    <definedName name="_xlnm.Print_Titles" localSheetId="0">'прил 10'!$4:$4</definedName>
    <definedName name="_xlnm.Print_Area" localSheetId="0">'прил 10'!$A$1:$H$27</definedName>
  </definedNames>
  <calcPr fullCalcOnLoad="1"/>
</workbook>
</file>

<file path=xl/sharedStrings.xml><?xml version="1.0" encoding="utf-8"?>
<sst xmlns="http://schemas.openxmlformats.org/spreadsheetml/2006/main" count="70" uniqueCount="70">
  <si>
    <t/>
  </si>
  <si>
    <t>Наименование</t>
  </si>
  <si>
    <t>ГП</t>
  </si>
  <si>
    <t>11</t>
  </si>
  <si>
    <t>12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</si>
  <si>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</si>
  <si>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</si>
  <si>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</si>
  <si>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</si>
  <si>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</si>
  <si>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</si>
  <si>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</si>
  <si>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21</t>
  </si>
  <si>
    <t>22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</si>
  <si>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</si>
  <si>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</si>
  <si>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</si>
  <si>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</si>
  <si>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</si>
  <si>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17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</si>
  <si>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</si>
  <si>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</si>
  <si>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</si>
  <si>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</si>
  <si>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</si>
  <si>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</si>
  <si>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</si>
  <si>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</si>
  <si>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</si>
  <si>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Социальная и демографическая политика Брянской области (2014 - 2020 годы)</t>
  </si>
  <si>
    <t>Доступная среда (2017-2020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</si>
  <si>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</si>
  <si>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</si>
  <si>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</si>
  <si>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</si>
  <si>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</si>
  <si>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</si>
  <si>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</si>
  <si>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</si>
  <si>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</si>
  <si>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</si>
  <si>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</si>
  <si>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</si>
  <si>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</si>
  <si>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ИТОГО: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</si>
  <si>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</si>
  <si>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</si>
  <si>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>(в рублях)</t>
  </si>
  <si>
    <t>Процент исполнения к первоначально утвержденным ассигнованиям</t>
  </si>
  <si>
    <t>Причина отклонения от плана</t>
  </si>
  <si>
    <t>Дополнительно выделены денежные средства на  материально-техническое оснащение и проведение ремонтных работ судебных участков</t>
  </si>
  <si>
    <t>Сведения о фактических расходах на реализацию государственных программ Брянской области в сравнении с первоначально утвержденными                                                                                                                Законом о бюджете значениями на 2018 год</t>
  </si>
  <si>
    <t>Бюджетные асигнования, утвержденные законом о бюджете от 18.12.2017 
№ 101-З (первоначальным)</t>
  </si>
  <si>
    <t>Кассовое исполнение за 2018 год</t>
  </si>
  <si>
    <t>Охрана окружающей среды, воспроизводство и использование природных ресурсов Брянской области                                    (2014 - 2020 годы)</t>
  </si>
  <si>
    <t>Формирование современной городской среды Брянской области (2018 - 2022 годы)</t>
  </si>
  <si>
    <t xml:space="preserve">Дополнительно выделены денежные средства на приобретение автомобильной и специальной пожарной техники, снаряжения для укомплектования городка жизнедеятельности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</si>
  <si>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 выделены денежные средства на установление границ населенных пунктов, муниципальных образований, границ Брянской области в виде координатного описания</t>
  </si>
  <si>
    <t>Рост связан с увеличением объема межбюджетных трансфертов бюджетам муниципальных образований на поддержку мер по обеспечению сбалансированности</t>
  </si>
  <si>
    <t xml:space="preserve">Увеличение бюджетных ассигнований на приобретение автомобильного транспорта для перевозки пассажиров, а также на предоставление субсидий юридическим лицам, оказывающим аэропортовые услуги на территории Брянской области </t>
  </si>
  <si>
    <t xml:space="preserve">Дополнительно выделены денежные средства на приобретение автомобильного транспорта, а также на ремонт учреждения, обеспечивающего эксплуатацию и содержание имущества, находящегося в государственной собственности Брянской области с установкой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</si>
  <si>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бюджетных ассигнований в связи с экономией по результатам торгов</t>
  </si>
  <si>
    <t>Увеличение бюджетных ассигнований на приобретение для лесничеств автомобильного транспорта, видеокамер для мониторинга пожарной опасности в лесах и форменное обмундирование инспекторов</t>
  </si>
  <si>
    <t xml:space="preserve">Увеличение уставного капитала с целью обновления и модернизации основных производственных фондов, на приобретение новых дорожно-строительных машин и механизмов, на модернизацию имеющихся и приобретение новых комплексов асфальтобетонных заводов для АО «Брянскавтодор» 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</si>
  <si>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</si>
  <si>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Увеличение бюджетных ассигнований в связи с поступлением средств федерального бюджета, а также в связи с выделением ассигнований на обеспечение жильем медицинских работников государственных учреждений здравоохранения Брянской области</t>
  </si>
  <si>
    <t>Увеличение бюджетных ассигнований в связи с дополнительным выделением средств на финансовое обеспечение деятельности учреждений, а также на общественно-значимые мероприятия</t>
  </si>
  <si>
    <t>Увеличение бюджетных ассигнований в связи с поступлением средств федерального бюджета, а также в связи с дополнительным выделением средств на финансовое обеспечение деятельности учреждений</t>
  </si>
  <si>
    <t>Уменьшение бюджетных ассигнований связи с сокращением средств из федерального бюджета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</si>
  <si>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Уменьшение бюджетных ассигнований в связи с сокращением средств из федерального бюджета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</si>
</sst>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\-0.0\ "/>
    <numFmt numFmtId="165" formatCode="#,##0.0"/>
    <numFmt numFmtId="166" formatCode="###\ ###\ ###\ ###\ ##0.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10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7">
    <xf numFmtId="44" fontId="0" fillId="0" borderId="0" xfId="0" applyNumberFormat="1" applyFont="1" applyFill="1" applyAlignment="1">
      <alignment vertical="top" wrapText="1"/>
    </xf>
    <xf numFmtId="4" fontId="48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left" vertical="center" wrapText="1"/>
    </xf>
    <xf numFmtId="4" fontId="49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164" fontId="49" fillId="0" borderId="2" xfId="65" applyNumberFormat="1" applyFont="1" applyFill="1" applyAlignment="1" applyProtection="1">
      <alignment horizontal="right" vertical="center" shrinkToFit="1"/>
      <protection/>
    </xf>
    <xf numFmtId="44" fontId="0" fillId="0" borderId="0" xfId="0" applyNumberFormat="1" applyFont="1" applyFill="1" applyAlignment="1">
      <alignment horizontal="center" vertical="center" wrapText="1"/>
    </xf>
    <xf numFmtId="0" fontId="49" fillId="0" borderId="1" xfId="0" applyNumberFormat="1" applyFont="1" applyFill="1" applyBorder="1" applyAlignment="1">
      <alignment vertical="top" wrapText="1"/>
    </xf>
    <xf numFmtId="44" fontId="50" fillId="0" borderId="15" xfId="0" applyFont="1" applyFill="1" applyBorder="1" applyAlignment="1">
      <alignment horizontal="center" vertical="center" wrapText="1"/>
    </xf>
    <xf numFmtId="165" fontId="49" fillId="0" borderId="16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9" fillId="36" borderId="2" xfId="0" applyNumberFormat="1" applyFont="1" applyFill="1" applyBorder="1" applyAlignment="1">
      <alignment horizontal="left" vertical="center" wrapText="1"/>
    </xf>
    <xf numFmtId="44" fontId="0" fillId="0" borderId="15" xfId="0" applyNumberFormat="1" applyFont="1" applyFill="1" applyBorder="1" applyAlignment="1">
      <alignment vertical="top" wrapText="1"/>
    </xf>
    <xf numFmtId="0" fontId="49" fillId="0" borderId="2" xfId="0" applyNumberFormat="1" applyFont="1" applyFill="1" applyBorder="1" applyAlignment="1">
      <alignment vertical="center" wrapText="1"/>
    </xf>
    <xf numFmtId="44" fontId="3" fillId="0" borderId="15" xfId="0" applyFont="1" applyFill="1" applyBorder="1" applyAlignment="1">
      <alignment horizontal="center" vertical="center" wrapText="1"/>
    </xf>
    <xf numFmtId="164" fontId="48" fillId="0" borderId="16" xfId="65" applyNumberFormat="1" applyFont="1" applyFill="1" applyBorder="1" applyAlignment="1" applyProtection="1">
      <alignment horizontal="right" vertical="center" shrinkToFit="1"/>
      <protection/>
    </xf>
    <xf numFmtId="165" fontId="49" fillId="0" borderId="17" xfId="0" applyNumberFormat="1" applyFont="1" applyFill="1" applyBorder="1" applyAlignment="1">
      <alignment horizontal="right" vertical="center" wrapText="1"/>
    </xf>
    <xf numFmtId="0" fontId="49" fillId="0" borderId="18" xfId="0" applyNumberFormat="1" applyFont="1" applyFill="1" applyBorder="1" applyAlignment="1">
      <alignment horizontal="left" vertical="center" wrapText="1"/>
    </xf>
    <xf numFmtId="165" fontId="48" fillId="0" borderId="15" xfId="0" applyNumberFormat="1" applyFont="1" applyFill="1" applyBorder="1" applyAlignment="1">
      <alignment horizontal="right" vertical="center" wrapText="1"/>
    </xf>
    <xf numFmtId="166" fontId="49" fillId="0" borderId="15" xfId="0" applyNumberFormat="1" applyFont="1" applyFill="1" applyBorder="1" applyAlignment="1">
      <alignment horizontal="left" vertical="center" wrapText="1"/>
    </xf>
    <xf numFmtId="164" fontId="49" fillId="0" borderId="16" xfId="65" applyNumberFormat="1" applyFont="1" applyFill="1" applyBorder="1" applyAlignment="1" applyProtection="1">
      <alignment horizontal="right" vertical="center" shrinkToFit="1"/>
      <protection/>
    </xf>
    <xf numFmtId="165" fontId="49" fillId="0" borderId="19" xfId="0" applyNumberFormat="1" applyFont="1" applyFill="1" applyBorder="1" applyAlignment="1">
      <alignment horizontal="right" vertical="center" wrapText="1"/>
    </xf>
    <xf numFmtId="0" fontId="49" fillId="0" borderId="20" xfId="0" applyNumberFormat="1" applyFont="1" applyFill="1" applyBorder="1" applyAlignment="1">
      <alignment horizontal="left" vertical="center" wrapText="1"/>
    </xf>
    <xf numFmtId="165" fontId="49" fillId="0" borderId="15" xfId="0" applyNumberFormat="1" applyFont="1" applyFill="1" applyBorder="1" applyAlignment="1">
      <alignment horizontal="right" vertical="center" wrapText="1"/>
    </xf>
    <xf numFmtId="0" fontId="48" fillId="0" borderId="2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44" fontId="2" fillId="0" borderId="21" xfId="0" applyNumberFormat="1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85" zoomScaleNormal="80" zoomScaleSheetLayoutView="85" zoomScalePageLayoutView="0" workbookViewId="0" topLeftCell="A19">
      <selection activeCell="H26" sqref="H26"/>
    </sheetView>
  </sheetViews>
  <sheetFormatPr defaultColWidth="9.33203125" defaultRowHeight="12.75"/>
  <cols>
    <col min="1" max="1" width="54.16015625" style="0" customWidth="1"/>
    <col min="2" max="2" width="5.83203125" style="0" customWidth="1"/>
    <col min="3" max="3" width="25" style="0" customWidth="1"/>
    <col min="4" max="4" width="23.83203125" style="0" customWidth="1"/>
    <col min="5" max="5" width="22.66015625" style="0" customWidth="1"/>
    <col min="6" max="6" width="19.5" style="0" customWidth="1"/>
    <col min="7" max="7" width="19.66015625" style="0" customWidth="1"/>
    <col min="8" max="8" width="62.66015625" style="0" customWidth="1"/>
  </cols>
  <sheetData>
    <row r="1" ht="12.75"/>
    <row r="2" spans="1:8" ht="42.75" customHeight="1">
      <c r="A2" s="25" t="s">
        <v>51</v>
      </c>
      <c r="B2" s="25"/>
      <c r="C2" s="25"/>
      <c r="D2" s="25"/>
      <c r="E2" s="25"/>
      <c r="F2" s="25"/>
      <c r="G2" s="25"/>
      <c r="H2" s="25"/>
    </row>
    <row r="3" spans="1:8" ht="18" customHeight="1">
      <c r="A3" s="7"/>
      <c r="B3" s="7"/>
      <c r="C3" s="7"/>
      <c r="F3" s="6"/>
      <c r="G3" s="26" t="s">
        <v>47</v>
      </c>
      <c r="H3" s="26"/>
    </row>
    <row r="4" spans="1:8" ht="115.5" customHeight="1">
      <c r="A4" s="4" t="s">
        <v>1</v>
      </c>
      <c r="B4" s="4" t="s">
        <v>2</v>
      </c>
      <c r="C4" s="14" t="s">
        <v>52</v>
      </c>
      <c r="D4" s="4" t="s">
        <v>45</v>
      </c>
      <c r="E4" s="4" t="s">
        <v>53</v>
      </c>
      <c r="F4" s="4" t="s">
        <v>46</v>
      </c>
      <c r="G4" s="8" t="s">
        <v>48</v>
      </c>
      <c r="H4" s="8" t="s">
        <v>49</v>
      </c>
    </row>
    <row r="5" spans="1:8" ht="120.75" customHeight="1">
      <c r="A5" s="13" t="s">
        <v>8</v>
      </c>
      <c r="B5" s="4" t="s">
        <v>9</v>
      </c>
      <c r="C5" s="3">
        <v>635008416</v>
      </c>
      <c r="D5" s="3">
        <v>711483823.73</v>
      </c>
      <c r="E5" s="3">
        <v>687287947.75</v>
      </c>
      <c r="F5" s="5">
        <f aca="true" t="shared" si="0" ref="F5:F27">IF(D5&gt;0,E5/D5*100," ")</f>
        <v>96.59923737223546</v>
      </c>
      <c r="G5" s="9">
        <f>E5/C5*100</f>
        <v>108.23288801104644</v>
      </c>
      <c r="H5" s="19" t="s">
        <v>56</v>
      </c>
    </row>
    <row r="6" spans="1:8" ht="104.25" customHeight="1">
      <c r="A6" s="13" t="s">
        <v>10</v>
      </c>
      <c r="B6" s="4" t="s">
        <v>11</v>
      </c>
      <c r="C6" s="3">
        <v>556499960.5</v>
      </c>
      <c r="D6" s="3">
        <v>624794817.8</v>
      </c>
      <c r="E6" s="3">
        <v>610636783.16</v>
      </c>
      <c r="F6" s="5">
        <f t="shared" si="0"/>
        <v>97.733970539344</v>
      </c>
      <c r="G6" s="9">
        <f aca="true" t="shared" si="1" ref="G6:G27">E6/C6*100</f>
        <v>109.7280910157405</v>
      </c>
      <c r="H6" s="19" t="s">
        <v>60</v>
      </c>
    </row>
    <row r="7" spans="1:8" ht="69.75" customHeight="1">
      <c r="A7" s="13" t="s">
        <v>54</v>
      </c>
      <c r="B7" s="4" t="s">
        <v>14</v>
      </c>
      <c r="C7" s="3">
        <v>76908518</v>
      </c>
      <c r="D7" s="3">
        <v>77898518</v>
      </c>
      <c r="E7" s="3">
        <v>70310834.78</v>
      </c>
      <c r="F7" s="5">
        <f t="shared" si="0"/>
        <v>90.25952814660737</v>
      </c>
      <c r="G7" s="9">
        <f t="shared" si="1"/>
        <v>91.42138817445424</v>
      </c>
      <c r="H7" s="10" t="s">
        <v>61</v>
      </c>
    </row>
    <row r="8" spans="1:8" ht="94.5" customHeight="1">
      <c r="A8" s="13" t="s">
        <v>16</v>
      </c>
      <c r="B8" s="4" t="s">
        <v>3</v>
      </c>
      <c r="C8" s="3">
        <v>171307795</v>
      </c>
      <c r="D8" s="3">
        <v>250926765</v>
      </c>
      <c r="E8" s="3">
        <v>195702999.44</v>
      </c>
      <c r="F8" s="5">
        <f t="shared" si="0"/>
        <v>77.99207846161808</v>
      </c>
      <c r="G8" s="9">
        <f t="shared" si="1"/>
        <v>114.24056881941654</v>
      </c>
      <c r="H8" s="10" t="s">
        <v>57</v>
      </c>
    </row>
    <row r="9" spans="1:8" ht="67.5" customHeight="1">
      <c r="A9" s="13" t="s">
        <v>17</v>
      </c>
      <c r="B9" s="4" t="s">
        <v>4</v>
      </c>
      <c r="C9" s="3">
        <v>427357117</v>
      </c>
      <c r="D9" s="3">
        <v>476469623.03</v>
      </c>
      <c r="E9" s="3">
        <v>426866286.97</v>
      </c>
      <c r="F9" s="5">
        <f t="shared" si="0"/>
        <v>89.58940220689016</v>
      </c>
      <c r="G9" s="16">
        <f t="shared" si="1"/>
        <v>99.88514757085466</v>
      </c>
      <c r="H9" s="11"/>
    </row>
    <row r="10" spans="1:8" ht="37.5" customHeight="1">
      <c r="A10" s="13" t="s">
        <v>55</v>
      </c>
      <c r="B10" s="4">
        <v>13</v>
      </c>
      <c r="C10" s="3">
        <v>273634457</v>
      </c>
      <c r="D10" s="3">
        <v>273634457</v>
      </c>
      <c r="E10" s="3">
        <v>273634457</v>
      </c>
      <c r="F10" s="20">
        <f t="shared" si="0"/>
        <v>100</v>
      </c>
      <c r="G10" s="23">
        <f t="shared" si="1"/>
        <v>100</v>
      </c>
      <c r="H10" s="11"/>
    </row>
    <row r="11" spans="1:8" ht="102" customHeight="1">
      <c r="A11" s="13" t="s">
        <v>18</v>
      </c>
      <c r="B11" s="4" t="s">
        <v>5</v>
      </c>
      <c r="C11" s="3">
        <v>7979399894.9</v>
      </c>
      <c r="D11" s="3">
        <v>9233937309.75</v>
      </c>
      <c r="E11" s="3">
        <v>8779595943.55</v>
      </c>
      <c r="F11" s="5">
        <f t="shared" si="0"/>
        <v>95.07965723656942</v>
      </c>
      <c r="G11" s="21">
        <f t="shared" si="1"/>
        <v>110.02827354424787</v>
      </c>
      <c r="H11" s="22" t="s">
        <v>65</v>
      </c>
    </row>
    <row r="12" spans="1:8" ht="69.75" customHeight="1">
      <c r="A12" s="13" t="s">
        <v>21</v>
      </c>
      <c r="B12" s="4" t="s">
        <v>6</v>
      </c>
      <c r="C12" s="3">
        <v>710908454.15</v>
      </c>
      <c r="D12" s="3">
        <v>825458780.65</v>
      </c>
      <c r="E12" s="3">
        <v>814796253.86</v>
      </c>
      <c r="F12" s="5">
        <f t="shared" si="0"/>
        <v>98.70829082687766</v>
      </c>
      <c r="G12" s="9">
        <f t="shared" si="1"/>
        <v>114.61338644990708</v>
      </c>
      <c r="H12" s="2" t="s">
        <v>66</v>
      </c>
    </row>
    <row r="13" spans="1:8" ht="82.5" customHeight="1">
      <c r="A13" s="13" t="s">
        <v>22</v>
      </c>
      <c r="B13" s="4" t="s">
        <v>7</v>
      </c>
      <c r="C13" s="3">
        <v>10515304217.81</v>
      </c>
      <c r="D13" s="3">
        <v>11296874399.84</v>
      </c>
      <c r="E13" s="3">
        <v>11116556538.46</v>
      </c>
      <c r="F13" s="5">
        <f t="shared" si="0"/>
        <v>98.40382520865634</v>
      </c>
      <c r="G13" s="9">
        <f t="shared" si="1"/>
        <v>105.71787851493298</v>
      </c>
      <c r="H13" s="22" t="s">
        <v>67</v>
      </c>
    </row>
    <row r="14" spans="1:8" ht="83.25" customHeight="1">
      <c r="A14" s="13" t="s">
        <v>23</v>
      </c>
      <c r="B14" s="4" t="s">
        <v>19</v>
      </c>
      <c r="C14" s="3">
        <v>11012316528.55</v>
      </c>
      <c r="D14" s="3">
        <v>10859110390.86</v>
      </c>
      <c r="E14" s="3">
        <v>10811660349.3</v>
      </c>
      <c r="F14" s="5">
        <f t="shared" si="0"/>
        <v>99.5630393296311</v>
      </c>
      <c r="G14" s="9">
        <f t="shared" si="1"/>
        <v>98.17789310060432</v>
      </c>
      <c r="H14" s="11"/>
    </row>
    <row r="15" spans="1:8" ht="69.75" customHeight="1">
      <c r="A15" s="13" t="s">
        <v>24</v>
      </c>
      <c r="B15" s="4" t="s">
        <v>20</v>
      </c>
      <c r="C15" s="3">
        <v>3232558135.75</v>
      </c>
      <c r="D15" s="3">
        <v>4050678665.45</v>
      </c>
      <c r="E15" s="3">
        <v>3840961545.43</v>
      </c>
      <c r="F15" s="5">
        <f t="shared" si="0"/>
        <v>94.82266708024095</v>
      </c>
      <c r="G15" s="9">
        <f t="shared" si="1"/>
        <v>118.8211126955909</v>
      </c>
      <c r="H15" s="2" t="s">
        <v>58</v>
      </c>
    </row>
    <row r="16" spans="1:8" ht="72" customHeight="1">
      <c r="A16" s="13" t="s">
        <v>25</v>
      </c>
      <c r="B16" s="4" t="s">
        <v>26</v>
      </c>
      <c r="C16" s="3">
        <v>4425524284.79</v>
      </c>
      <c r="D16" s="3">
        <v>4664828906.58</v>
      </c>
      <c r="E16" s="3">
        <v>4613252677.87</v>
      </c>
      <c r="F16" s="5">
        <f t="shared" si="0"/>
        <v>98.8943596915795</v>
      </c>
      <c r="G16" s="9">
        <f t="shared" si="1"/>
        <v>104.24194696490989</v>
      </c>
      <c r="H16" s="11"/>
    </row>
    <row r="17" spans="1:8" ht="102.75" customHeight="1">
      <c r="A17" s="13" t="s">
        <v>27</v>
      </c>
      <c r="B17" s="4" t="s">
        <v>28</v>
      </c>
      <c r="C17" s="3">
        <v>327915217.39</v>
      </c>
      <c r="D17" s="3">
        <v>327915217.39</v>
      </c>
      <c r="E17" s="3">
        <v>327915217.39</v>
      </c>
      <c r="F17" s="5">
        <f t="shared" si="0"/>
        <v>100</v>
      </c>
      <c r="G17" s="9">
        <f t="shared" si="1"/>
        <v>100</v>
      </c>
      <c r="H17" s="11"/>
    </row>
    <row r="18" spans="1:8" ht="101.25" customHeight="1">
      <c r="A18" s="13" t="s">
        <v>29</v>
      </c>
      <c r="B18" s="4" t="s">
        <v>12</v>
      </c>
      <c r="C18" s="3">
        <v>11235790534.3</v>
      </c>
      <c r="D18" s="3">
        <v>9986207111.68</v>
      </c>
      <c r="E18" s="3">
        <v>9729310061.68</v>
      </c>
      <c r="F18" s="5">
        <f t="shared" si="0"/>
        <v>97.42748125362301</v>
      </c>
      <c r="G18" s="9">
        <f t="shared" si="1"/>
        <v>86.59212746961508</v>
      </c>
      <c r="H18" s="2" t="s">
        <v>68</v>
      </c>
    </row>
    <row r="19" spans="1:8" ht="20.25" customHeight="1">
      <c r="A19" s="13" t="s">
        <v>30</v>
      </c>
      <c r="B19" s="4" t="s">
        <v>13</v>
      </c>
      <c r="C19" s="3">
        <v>29369846.96</v>
      </c>
      <c r="D19" s="3">
        <v>29669846.96</v>
      </c>
      <c r="E19" s="3">
        <v>29669634.96</v>
      </c>
      <c r="F19" s="5">
        <f t="shared" si="0"/>
        <v>99.9992854698567</v>
      </c>
      <c r="G19" s="9">
        <f t="shared" si="1"/>
        <v>101.02073395346014</v>
      </c>
      <c r="H19" s="11"/>
    </row>
    <row r="20" spans="1:8" ht="37.5" customHeight="1">
      <c r="A20" s="13" t="s">
        <v>31</v>
      </c>
      <c r="B20" s="4" t="s">
        <v>32</v>
      </c>
      <c r="C20" s="3">
        <v>761366319.05</v>
      </c>
      <c r="D20" s="3">
        <v>758892851.12</v>
      </c>
      <c r="E20" s="3">
        <v>748396868.17</v>
      </c>
      <c r="F20" s="5">
        <f t="shared" si="0"/>
        <v>98.61693479724974</v>
      </c>
      <c r="G20" s="9">
        <f t="shared" si="1"/>
        <v>98.29655573729835</v>
      </c>
      <c r="H20" s="11"/>
    </row>
    <row r="21" spans="1:8" ht="53.25" customHeight="1">
      <c r="A21" s="13" t="s">
        <v>33</v>
      </c>
      <c r="B21" s="4" t="s">
        <v>34</v>
      </c>
      <c r="C21" s="3">
        <v>175331765</v>
      </c>
      <c r="D21" s="3">
        <v>194795040</v>
      </c>
      <c r="E21" s="3">
        <v>193534611.88</v>
      </c>
      <c r="F21" s="5">
        <f t="shared" si="0"/>
        <v>99.35294650212859</v>
      </c>
      <c r="G21" s="9">
        <f t="shared" si="1"/>
        <v>110.38194469781331</v>
      </c>
      <c r="H21" s="2" t="s">
        <v>50</v>
      </c>
    </row>
    <row r="22" spans="1:8" ht="104.25" customHeight="1">
      <c r="A22" s="13" t="s">
        <v>35</v>
      </c>
      <c r="B22" s="4" t="s">
        <v>15</v>
      </c>
      <c r="C22" s="3">
        <v>562321645</v>
      </c>
      <c r="D22" s="3">
        <v>468354658</v>
      </c>
      <c r="E22" s="3">
        <v>467561392.68</v>
      </c>
      <c r="F22" s="5">
        <f t="shared" si="0"/>
        <v>99.83062721669356</v>
      </c>
      <c r="G22" s="9">
        <f t="shared" si="1"/>
        <v>83.14838968718695</v>
      </c>
      <c r="H22" s="2" t="s">
        <v>69</v>
      </c>
    </row>
    <row r="23" spans="1:8" ht="85.5" customHeight="1">
      <c r="A23" s="13" t="s">
        <v>36</v>
      </c>
      <c r="B23" s="4" t="s">
        <v>37</v>
      </c>
      <c r="C23" s="3">
        <v>379248647</v>
      </c>
      <c r="D23" s="3">
        <v>464012347</v>
      </c>
      <c r="E23" s="3">
        <v>463550848.34</v>
      </c>
      <c r="F23" s="5">
        <f t="shared" si="0"/>
        <v>99.90054172847258</v>
      </c>
      <c r="G23" s="9">
        <f t="shared" si="1"/>
        <v>122.22874148843042</v>
      </c>
      <c r="H23" s="2" t="s">
        <v>62</v>
      </c>
    </row>
    <row r="24" spans="1:8" ht="100.5" customHeight="1">
      <c r="A24" s="13" t="s">
        <v>38</v>
      </c>
      <c r="B24" s="4" t="s">
        <v>39</v>
      </c>
      <c r="C24" s="3">
        <v>578452690</v>
      </c>
      <c r="D24" s="3">
        <v>920478070.72</v>
      </c>
      <c r="E24" s="3">
        <v>815293751.05</v>
      </c>
      <c r="F24" s="5">
        <f t="shared" si="0"/>
        <v>88.57285979798252</v>
      </c>
      <c r="G24" s="9">
        <f t="shared" si="1"/>
        <v>140.94389483260937</v>
      </c>
      <c r="H24" s="10" t="s">
        <v>59</v>
      </c>
    </row>
    <row r="25" spans="1:8" ht="118.5" customHeight="1">
      <c r="A25" s="13" t="s">
        <v>40</v>
      </c>
      <c r="B25" s="4" t="s">
        <v>41</v>
      </c>
      <c r="C25" s="3">
        <v>239665119</v>
      </c>
      <c r="D25" s="3">
        <v>476922925.13</v>
      </c>
      <c r="E25" s="3">
        <v>466613646.3</v>
      </c>
      <c r="F25" s="5">
        <f t="shared" si="0"/>
        <v>97.83837633152362</v>
      </c>
      <c r="G25" s="9">
        <f t="shared" si="1"/>
        <v>194.69401648723027</v>
      </c>
      <c r="H25" s="2" t="s">
        <v>63</v>
      </c>
    </row>
    <row r="26" spans="1:8" ht="105" customHeight="1">
      <c r="A26" s="13" t="s">
        <v>42</v>
      </c>
      <c r="B26" s="4" t="s">
        <v>43</v>
      </c>
      <c r="C26" s="3">
        <v>810048220.85</v>
      </c>
      <c r="D26" s="3">
        <v>706171532.76</v>
      </c>
      <c r="E26" s="3">
        <v>210820009.56</v>
      </c>
      <c r="F26" s="5">
        <f t="shared" si="0"/>
        <v>29.853937716241735</v>
      </c>
      <c r="G26" s="16">
        <f t="shared" si="1"/>
        <v>26.02561231957059</v>
      </c>
      <c r="H26" s="17" t="s">
        <v>64</v>
      </c>
    </row>
    <row r="27" spans="1:8" ht="23.25" customHeight="1">
      <c r="A27" s="24" t="s">
        <v>44</v>
      </c>
      <c r="B27" s="24"/>
      <c r="C27" s="1">
        <f>SUM(C5:C26)</f>
        <v>55116237784</v>
      </c>
      <c r="D27" s="1">
        <f>SUM(D5:D26)</f>
        <v>57679516058.450005</v>
      </c>
      <c r="E27" s="1">
        <f>SUM(E5:E26)</f>
        <v>55693928659.579994</v>
      </c>
      <c r="F27" s="15">
        <f t="shared" si="0"/>
        <v>96.55755191000927</v>
      </c>
      <c r="G27" s="18">
        <f t="shared" si="1"/>
        <v>101.0481319095907</v>
      </c>
      <c r="H27" s="12"/>
    </row>
    <row r="28" ht="15" customHeight="1"/>
  </sheetData>
  <sheetProtection/>
  <mergeCells count="3">
    <mergeCell ref="A27:B27"/>
    <mergeCell ref="A2:H2"/>
    <mergeCell ref="G3:H3"/>
  </mergeCells>
  <printOptions/>
  <pageMargins left="0.4724409448818898" right="0.3937007874015748" top="0.6299212598425197" bottom="0.4330708661417323" header="0.31496062992125984" footer="0.31496062992125984"/>
  <pageSetup fitToHeight="0" fitToWidth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2019-05-28T15:04:44Z</dcterms:modified>
  <cp:category/>
  <cp:version/>
  <cp:contentType/>
  <cp:contentStatus/>
</cp:coreProperties>
</file>